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60" yWindow="60" windowWidth="11340" windowHeight="6030" activeTab="0"/>
  </bookViews>
  <sheets>
    <sheet name="Data Sheet" sheetId="1" r:id="rId1"/>
    <sheet name="Answers" sheetId="2" r:id="rId2"/>
    <sheet name="Graph" sheetId="3" r:id="rId3"/>
  </sheets>
  <definedNames>
    <definedName name="_xlnm.Print_Area" localSheetId="1">'Answers'!$B$1:$D$15</definedName>
    <definedName name="_xlnm.Print_Area" localSheetId="0">'Data Sheet'!$B$1:$D$15</definedName>
  </definedNames>
  <calcPr fullCalcOnLoad="1"/>
</workbook>
</file>

<file path=xl/sharedStrings.xml><?xml version="1.0" encoding="utf-8"?>
<sst xmlns="http://schemas.openxmlformats.org/spreadsheetml/2006/main" count="36" uniqueCount="22">
  <si>
    <t>Mercury</t>
  </si>
  <si>
    <t>Venus</t>
  </si>
  <si>
    <t>Earth</t>
  </si>
  <si>
    <t>Mars</t>
  </si>
  <si>
    <t>Jupiter</t>
  </si>
  <si>
    <t>Saturn</t>
  </si>
  <si>
    <t>Uranus</t>
  </si>
  <si>
    <t>Neptune</t>
  </si>
  <si>
    <t>Pluto</t>
  </si>
  <si>
    <t>Orbital Period (days)</t>
  </si>
  <si>
    <t>Orbiting Our Sun - Data Sheet</t>
  </si>
  <si>
    <t>miles</t>
  </si>
  <si>
    <t>km</t>
  </si>
  <si>
    <t>11.86 years</t>
  </si>
  <si>
    <t>29.46 years</t>
  </si>
  <si>
    <t>84 years</t>
  </si>
  <si>
    <t>165 years</t>
  </si>
  <si>
    <t>248 years</t>
  </si>
  <si>
    <t>1.88 years</t>
  </si>
  <si>
    <t>1 year</t>
  </si>
  <si>
    <t>0.62 years</t>
  </si>
  <si>
    <t>0.24 years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</si>
</sst>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0"/>
  </numFmts>
  <fonts count="9">
    <font>
      <sz val="10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9.75"/>
      <name val="Arial"/>
      <family val="0"/>
    </font>
    <font>
      <b/>
      <sz val="16"/>
      <name val="Arial"/>
      <family val="2"/>
    </font>
    <font>
      <sz val="8"/>
      <name val="Tahoma"/>
      <family val="2"/>
    </font>
    <font>
      <sz val="12"/>
      <color indexed="9"/>
      <name val="Tahoma"/>
      <family val="2"/>
    </font>
    <font>
      <b/>
      <sz val="9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4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Planetary Distance vs Speed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575"/>
          <c:w val="0.958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CC99"/>
                </a:solidFill>
              </a:ln>
            </c:spPr>
          </c:marker>
          <c:trendline>
            <c:trendlineType val="powe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Answers!$C$7:$C$15</c:f>
              <c:numCache>
                <c:ptCount val="9"/>
                <c:pt idx="0">
                  <c:v>36</c:v>
                </c:pt>
                <c:pt idx="1">
                  <c:v>67</c:v>
                </c:pt>
                <c:pt idx="2">
                  <c:v>93</c:v>
                </c:pt>
                <c:pt idx="3">
                  <c:v>142</c:v>
                </c:pt>
                <c:pt idx="4">
                  <c:v>484</c:v>
                </c:pt>
                <c:pt idx="5">
                  <c:v>887</c:v>
                </c:pt>
                <c:pt idx="6">
                  <c:v>1784</c:v>
                </c:pt>
                <c:pt idx="7">
                  <c:v>2795</c:v>
                </c:pt>
                <c:pt idx="8">
                  <c:v>3675</c:v>
                </c:pt>
              </c:numCache>
            </c:numRef>
          </c:xVal>
          <c:yVal>
            <c:numRef>
              <c:f>Answers!$J$7:$J$15</c:f>
              <c:numCache>
                <c:ptCount val="9"/>
                <c:pt idx="0">
                  <c:v>107041.66666666667</c:v>
                </c:pt>
                <c:pt idx="1">
                  <c:v>78041.66666666667</c:v>
                </c:pt>
                <c:pt idx="2">
                  <c:v>66583.33333333333</c:v>
                </c:pt>
                <c:pt idx="3">
                  <c:v>54083.333333333336</c:v>
                </c:pt>
                <c:pt idx="4">
                  <c:v>29208.333333333332</c:v>
                </c:pt>
                <c:pt idx="5">
                  <c:v>21541.666666666668</c:v>
                </c:pt>
                <c:pt idx="6">
                  <c:v>15208.333333333334</c:v>
                </c:pt>
                <c:pt idx="7">
                  <c:v>12125</c:v>
                </c:pt>
                <c:pt idx="8">
                  <c:v>10625</c:v>
                </c:pt>
              </c:numCache>
            </c:numRef>
          </c:yVal>
          <c:smooth val="0"/>
        </c:ser>
        <c:axId val="59028707"/>
        <c:axId val="61496316"/>
      </c:scatterChart>
      <c:valAx>
        <c:axId val="59028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Distance from Sun</a:t>
                </a:r>
              </a:p>
            </c:rich>
          </c:tx>
          <c:layout>
            <c:manualLayout>
              <c:xMode val="factor"/>
              <c:yMode val="factor"/>
              <c:x val="0.002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96316"/>
        <c:crosses val="autoZero"/>
        <c:crossBetween val="midCat"/>
        <c:dispUnits/>
      </c:valAx>
      <c:valAx>
        <c:axId val="61496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Speed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0287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95250</xdr:rowOff>
    </xdr:from>
    <xdr:to>
      <xdr:col>3</xdr:col>
      <xdr:colOff>609600</xdr:colOff>
      <xdr:row>2</xdr:row>
      <xdr:rowOff>104775</xdr:rowOff>
    </xdr:to>
    <xdr:pic>
      <xdr:nvPicPr>
        <xdr:cNvPr id="1" name="Pictur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3124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95250</xdr:rowOff>
    </xdr:from>
    <xdr:to>
      <xdr:col>3</xdr:col>
      <xdr:colOff>609600</xdr:colOff>
      <xdr:row>2</xdr:row>
      <xdr:rowOff>104775</xdr:rowOff>
    </xdr:to>
    <xdr:pic>
      <xdr:nvPicPr>
        <xdr:cNvPr id="1" name="Pictur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3124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14975"/>
    <xdr:graphicFrame>
      <xdr:nvGraphicFramePr>
        <xdr:cNvPr id="1" name="Shape 1025"/>
        <xdr:cNvGraphicFramePr/>
      </xdr:nvGraphicFramePr>
      <xdr:xfrm>
        <a:off x="0" y="0"/>
        <a:ext cx="97155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30"/>
  <sheetViews>
    <sheetView showRowColHeaders="0" tabSelected="1" zoomScale="150" zoomScaleNormal="150" workbookViewId="0" topLeftCell="A1">
      <selection activeCell="A1" sqref="A1"/>
    </sheetView>
  </sheetViews>
  <sheetFormatPr defaultColWidth="9.140625" defaultRowHeight="12.75"/>
  <cols>
    <col min="1" max="1" width="1.8515625" style="11" customWidth="1"/>
    <col min="2" max="2" width="11.421875" style="11" customWidth="1"/>
    <col min="3" max="3" width="27.28125" style="12" customWidth="1"/>
    <col min="4" max="4" width="17.7109375" style="12" customWidth="1"/>
    <col min="5" max="5" width="9.140625" style="11" customWidth="1"/>
    <col min="6" max="6" width="20.8515625" style="11" customWidth="1"/>
    <col min="7" max="16384" width="9.140625" style="11" customWidth="1"/>
  </cols>
  <sheetData>
    <row r="1" ht="11.25" customHeight="1"/>
    <row r="4" spans="2:4" ht="15">
      <c r="B4" s="23" t="s">
        <v>10</v>
      </c>
      <c r="C4" s="23"/>
      <c r="D4" s="23"/>
    </row>
    <row r="5" ht="8.25" customHeight="1" thickBot="1"/>
    <row r="6" spans="2:4" s="13" customFormat="1" ht="35.25" customHeight="1">
      <c r="B6" s="8"/>
      <c r="C6" s="9" t="str">
        <f>IF($E$17=1,"Distance From Sun (miles)","Distance From Sun (Km)")</f>
        <v>Distance From Sun (miles)</v>
      </c>
      <c r="D6" s="10" t="s">
        <v>9</v>
      </c>
    </row>
    <row r="7" spans="2:6" ht="15">
      <c r="B7" s="1" t="s">
        <v>0</v>
      </c>
      <c r="C7" s="2">
        <f>IF($E$17=1,C22,D22)</f>
        <v>36000000</v>
      </c>
      <c r="D7" s="5">
        <v>88</v>
      </c>
      <c r="F7" s="2"/>
    </row>
    <row r="8" spans="2:6" ht="15">
      <c r="B8" s="1" t="s">
        <v>1</v>
      </c>
      <c r="C8" s="2">
        <f aca="true" t="shared" si="0" ref="C8:C15">IF($E$17=1,C23,D23)</f>
        <v>67000000</v>
      </c>
      <c r="D8" s="5">
        <v>224.7</v>
      </c>
      <c r="F8" s="2"/>
    </row>
    <row r="9" spans="2:6" ht="15">
      <c r="B9" s="1" t="s">
        <v>2</v>
      </c>
      <c r="C9" s="2">
        <f t="shared" si="0"/>
        <v>93000000</v>
      </c>
      <c r="D9" s="5">
        <v>365.4</v>
      </c>
      <c r="F9" s="2"/>
    </row>
    <row r="10" spans="2:6" ht="15">
      <c r="B10" s="1" t="s">
        <v>3</v>
      </c>
      <c r="C10" s="2">
        <f t="shared" si="0"/>
        <v>142000000</v>
      </c>
      <c r="D10" s="5">
        <v>687</v>
      </c>
      <c r="F10" s="2"/>
    </row>
    <row r="11" spans="2:6" ht="15">
      <c r="B11" s="1" t="s">
        <v>4</v>
      </c>
      <c r="C11" s="2">
        <f t="shared" si="0"/>
        <v>484000000</v>
      </c>
      <c r="D11" s="6">
        <v>4334</v>
      </c>
      <c r="F11" s="2"/>
    </row>
    <row r="12" spans="2:6" ht="15">
      <c r="B12" s="1" t="s">
        <v>5</v>
      </c>
      <c r="C12" s="2">
        <f t="shared" si="0"/>
        <v>887000000</v>
      </c>
      <c r="D12" s="6">
        <v>10764</v>
      </c>
      <c r="F12" s="2"/>
    </row>
    <row r="13" spans="2:6" ht="15">
      <c r="B13" s="1" t="s">
        <v>6</v>
      </c>
      <c r="C13" s="2">
        <f t="shared" si="0"/>
        <v>1784000000</v>
      </c>
      <c r="D13" s="6">
        <v>30693</v>
      </c>
      <c r="F13" s="2"/>
    </row>
    <row r="14" spans="2:6" ht="15">
      <c r="B14" s="1" t="s">
        <v>7</v>
      </c>
      <c r="C14" s="2">
        <f t="shared" si="0"/>
        <v>2795000000</v>
      </c>
      <c r="D14" s="6">
        <v>60291</v>
      </c>
      <c r="F14" s="2"/>
    </row>
    <row r="15" spans="2:6" ht="15.75" thickBot="1">
      <c r="B15" s="3" t="s">
        <v>8</v>
      </c>
      <c r="C15" s="4">
        <f t="shared" si="0"/>
        <v>3675000000</v>
      </c>
      <c r="D15" s="7">
        <v>90619</v>
      </c>
      <c r="F15" s="2"/>
    </row>
    <row r="16" ht="8.25" customHeight="1"/>
    <row r="17" spans="3:5" ht="15">
      <c r="C17" s="14"/>
      <c r="D17" s="15">
        <v>1</v>
      </c>
      <c r="E17" s="16">
        <v>1</v>
      </c>
    </row>
    <row r="18" ht="15">
      <c r="C18" s="14"/>
    </row>
    <row r="19" ht="15">
      <c r="C19" s="14"/>
    </row>
    <row r="21" spans="3:4" ht="15">
      <c r="C21" s="15" t="s">
        <v>11</v>
      </c>
      <c r="D21" s="15" t="s">
        <v>12</v>
      </c>
    </row>
    <row r="22" spans="3:4" ht="15">
      <c r="C22" s="15">
        <v>36000000</v>
      </c>
      <c r="D22" s="15">
        <v>57600000</v>
      </c>
    </row>
    <row r="23" spans="3:4" ht="15">
      <c r="C23" s="15">
        <v>67000000</v>
      </c>
      <c r="D23" s="15">
        <v>107200000</v>
      </c>
    </row>
    <row r="24" spans="3:4" ht="15">
      <c r="C24" s="15">
        <v>93000000</v>
      </c>
      <c r="D24" s="15">
        <v>148800000</v>
      </c>
    </row>
    <row r="25" spans="3:4" ht="15">
      <c r="C25" s="15">
        <v>142000000</v>
      </c>
      <c r="D25" s="15">
        <v>227200000</v>
      </c>
    </row>
    <row r="26" spans="3:4" ht="15">
      <c r="C26" s="15">
        <v>484000000</v>
      </c>
      <c r="D26" s="15">
        <v>774400000</v>
      </c>
    </row>
    <row r="27" spans="3:4" ht="15">
      <c r="C27" s="15">
        <v>887000000</v>
      </c>
      <c r="D27" s="15">
        <v>1419200000</v>
      </c>
    </row>
    <row r="28" spans="3:4" ht="15">
      <c r="C28" s="15">
        <v>1784000000</v>
      </c>
      <c r="D28" s="15">
        <v>2854400000</v>
      </c>
    </row>
    <row r="29" spans="3:4" ht="15">
      <c r="C29" s="15">
        <v>2795000000</v>
      </c>
      <c r="D29" s="15">
        <v>4472000000</v>
      </c>
    </row>
    <row r="30" spans="3:4" ht="15">
      <c r="C30" s="15">
        <v>3675000000</v>
      </c>
      <c r="D30" s="15">
        <v>5880000000</v>
      </c>
    </row>
  </sheetData>
  <mergeCells count="1">
    <mergeCell ref="B4:D4"/>
  </mergeCells>
  <printOptions horizontalCentered="1"/>
  <pageMargins left="0.7480314960629921" right="0.7480314960629921" top="0.3937007874015748" bottom="0.5905511811023623" header="0.5118110236220472" footer="0.5118110236220472"/>
  <pageSetup horizontalDpi="600" verticalDpi="600" orientation="landscape" paperSize="9" scale="21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J30"/>
  <sheetViews>
    <sheetView showRowColHeaders="0" workbookViewId="0" topLeftCell="A1">
      <selection activeCell="A1" sqref="A1"/>
    </sheetView>
  </sheetViews>
  <sheetFormatPr defaultColWidth="9.140625" defaultRowHeight="12.75"/>
  <cols>
    <col min="1" max="1" width="1.8515625" style="11" customWidth="1"/>
    <col min="2" max="2" width="11.421875" style="11" customWidth="1"/>
    <col min="3" max="3" width="27.28125" style="12" customWidth="1"/>
    <col min="4" max="4" width="17.7109375" style="12" customWidth="1"/>
    <col min="5" max="5" width="2.8515625" style="11" customWidth="1"/>
    <col min="6" max="6" width="16.7109375" style="11" customWidth="1"/>
    <col min="7" max="7" width="9.140625" style="11" customWidth="1"/>
    <col min="8" max="8" width="13.421875" style="11" customWidth="1"/>
    <col min="9" max="9" width="17.421875" style="11" customWidth="1"/>
    <col min="10" max="10" width="10.421875" style="11" customWidth="1"/>
    <col min="11" max="16384" width="9.140625" style="11" customWidth="1"/>
  </cols>
  <sheetData>
    <row r="1" ht="11.25" customHeight="1"/>
    <row r="4" spans="2:4" ht="15">
      <c r="B4" s="23" t="s">
        <v>10</v>
      </c>
      <c r="C4" s="23"/>
      <c r="D4" s="23"/>
    </row>
    <row r="5" ht="8.25" customHeight="1" thickBot="1"/>
    <row r="6" spans="2:10" s="13" customFormat="1" ht="48" customHeight="1">
      <c r="B6" s="8"/>
      <c r="C6" s="8" t="str">
        <f>IF($D$17=1,"Distance From Sun (million miles)","Distance From Sun (million km)")</f>
        <v>Distance From Sun (million miles)</v>
      </c>
      <c r="D6" s="22" t="s">
        <v>9</v>
      </c>
      <c r="F6" s="8" t="str">
        <f>IF($D$17=1,"Orbital Distance (million miles)","Orbital Distance (million km)")</f>
        <v>Orbital Distance (million miles)</v>
      </c>
      <c r="G6" s="22" t="s">
        <v>9</v>
      </c>
      <c r="H6" s="9"/>
      <c r="I6" s="22" t="str">
        <f>IF($D$17=1,"Speed (million miles per day)","Speed (million km per day)")</f>
        <v>Speed (million miles per day)</v>
      </c>
      <c r="J6" s="21" t="str">
        <f>IF($D$17=1,"Speed (miles/h)","Speed (km/h)")</f>
        <v>Speed (miles/h)</v>
      </c>
    </row>
    <row r="7" spans="2:10" ht="15">
      <c r="B7" s="1" t="s">
        <v>0</v>
      </c>
      <c r="C7" s="2">
        <f aca="true" t="shared" si="0" ref="C7:C15">IF($D$17=1,C22,D22)</f>
        <v>36</v>
      </c>
      <c r="D7" s="5">
        <v>88</v>
      </c>
      <c r="F7" s="5">
        <f>2*3.14*C7</f>
        <v>226.08</v>
      </c>
      <c r="G7" s="5">
        <v>88</v>
      </c>
      <c r="H7" s="17" t="s">
        <v>21</v>
      </c>
      <c r="I7" s="6">
        <f>ROUND(1000000*(2*3.14*C7)/G7,-3)</f>
        <v>2569000</v>
      </c>
      <c r="J7" s="6">
        <f>I7/24</f>
        <v>107041.66666666667</v>
      </c>
    </row>
    <row r="8" spans="2:10" ht="15">
      <c r="B8" s="1" t="s">
        <v>1</v>
      </c>
      <c r="C8" s="2">
        <f t="shared" si="0"/>
        <v>67</v>
      </c>
      <c r="D8" s="5">
        <v>224.7</v>
      </c>
      <c r="F8" s="5">
        <f aca="true" t="shared" si="1" ref="F8:F15">2*3.14*C8</f>
        <v>420.76</v>
      </c>
      <c r="G8" s="5">
        <v>224.7</v>
      </c>
      <c r="H8" s="17" t="s">
        <v>20</v>
      </c>
      <c r="I8" s="6">
        <f aca="true" t="shared" si="2" ref="I8:I15">ROUND(1000000*(2*3.14*C8)/G8,-3)</f>
        <v>1873000</v>
      </c>
      <c r="J8" s="6">
        <f aca="true" t="shared" si="3" ref="J8:J15">I8/24</f>
        <v>78041.66666666667</v>
      </c>
    </row>
    <row r="9" spans="2:10" ht="15">
      <c r="B9" s="1" t="s">
        <v>2</v>
      </c>
      <c r="C9" s="2">
        <f t="shared" si="0"/>
        <v>93</v>
      </c>
      <c r="D9" s="5">
        <v>365.4</v>
      </c>
      <c r="F9" s="5">
        <f t="shared" si="1"/>
        <v>584.0400000000001</v>
      </c>
      <c r="G9" s="5">
        <v>365.4</v>
      </c>
      <c r="H9" s="17" t="s">
        <v>19</v>
      </c>
      <c r="I9" s="6">
        <f t="shared" si="2"/>
        <v>1598000</v>
      </c>
      <c r="J9" s="6">
        <f t="shared" si="3"/>
        <v>66583.33333333333</v>
      </c>
    </row>
    <row r="10" spans="2:10" ht="15">
      <c r="B10" s="1" t="s">
        <v>3</v>
      </c>
      <c r="C10" s="2">
        <f t="shared" si="0"/>
        <v>142</v>
      </c>
      <c r="D10" s="5">
        <v>687</v>
      </c>
      <c r="F10" s="5">
        <f t="shared" si="1"/>
        <v>891.76</v>
      </c>
      <c r="G10" s="5">
        <v>687</v>
      </c>
      <c r="H10" s="17" t="s">
        <v>18</v>
      </c>
      <c r="I10" s="6">
        <f t="shared" si="2"/>
        <v>1298000</v>
      </c>
      <c r="J10" s="6">
        <f t="shared" si="3"/>
        <v>54083.333333333336</v>
      </c>
    </row>
    <row r="11" spans="2:10" ht="15">
      <c r="B11" s="1" t="s">
        <v>4</v>
      </c>
      <c r="C11" s="2">
        <f t="shared" si="0"/>
        <v>484</v>
      </c>
      <c r="D11" s="6">
        <v>4334</v>
      </c>
      <c r="F11" s="5">
        <f t="shared" si="1"/>
        <v>3039.52</v>
      </c>
      <c r="G11" s="6">
        <v>4334</v>
      </c>
      <c r="H11" s="18" t="s">
        <v>13</v>
      </c>
      <c r="I11" s="6">
        <f t="shared" si="2"/>
        <v>701000</v>
      </c>
      <c r="J11" s="6">
        <f t="shared" si="3"/>
        <v>29208.333333333332</v>
      </c>
    </row>
    <row r="12" spans="2:10" ht="15">
      <c r="B12" s="1" t="s">
        <v>5</v>
      </c>
      <c r="C12" s="2">
        <f t="shared" si="0"/>
        <v>887</v>
      </c>
      <c r="D12" s="6">
        <v>10764</v>
      </c>
      <c r="F12" s="5">
        <f t="shared" si="1"/>
        <v>5570.360000000001</v>
      </c>
      <c r="G12" s="6">
        <v>10764</v>
      </c>
      <c r="H12" s="18" t="s">
        <v>14</v>
      </c>
      <c r="I12" s="6">
        <f t="shared" si="2"/>
        <v>517000</v>
      </c>
      <c r="J12" s="6">
        <f t="shared" si="3"/>
        <v>21541.666666666668</v>
      </c>
    </row>
    <row r="13" spans="2:10" ht="15">
      <c r="B13" s="1" t="s">
        <v>6</v>
      </c>
      <c r="C13" s="2">
        <f t="shared" si="0"/>
        <v>1784</v>
      </c>
      <c r="D13" s="6">
        <v>30693</v>
      </c>
      <c r="F13" s="5">
        <f t="shared" si="1"/>
        <v>11203.52</v>
      </c>
      <c r="G13" s="6">
        <v>30693</v>
      </c>
      <c r="H13" s="18" t="s">
        <v>15</v>
      </c>
      <c r="I13" s="6">
        <f t="shared" si="2"/>
        <v>365000</v>
      </c>
      <c r="J13" s="6">
        <f t="shared" si="3"/>
        <v>15208.333333333334</v>
      </c>
    </row>
    <row r="14" spans="2:10" ht="15">
      <c r="B14" s="1" t="s">
        <v>7</v>
      </c>
      <c r="C14" s="2">
        <f t="shared" si="0"/>
        <v>2795</v>
      </c>
      <c r="D14" s="6">
        <v>60291</v>
      </c>
      <c r="F14" s="5">
        <f t="shared" si="1"/>
        <v>17552.600000000002</v>
      </c>
      <c r="G14" s="6">
        <v>60291</v>
      </c>
      <c r="H14" s="18" t="s">
        <v>16</v>
      </c>
      <c r="I14" s="6">
        <f t="shared" si="2"/>
        <v>291000</v>
      </c>
      <c r="J14" s="6">
        <f t="shared" si="3"/>
        <v>12125</v>
      </c>
    </row>
    <row r="15" spans="2:10" ht="15.75" thickBot="1">
      <c r="B15" s="3" t="s">
        <v>8</v>
      </c>
      <c r="C15" s="4">
        <f t="shared" si="0"/>
        <v>3675</v>
      </c>
      <c r="D15" s="7">
        <v>90619</v>
      </c>
      <c r="F15" s="19">
        <f t="shared" si="1"/>
        <v>23079</v>
      </c>
      <c r="G15" s="7">
        <v>90619</v>
      </c>
      <c r="H15" s="20" t="s">
        <v>17</v>
      </c>
      <c r="I15" s="7">
        <f t="shared" si="2"/>
        <v>255000</v>
      </c>
      <c r="J15" s="7">
        <f t="shared" si="3"/>
        <v>10625</v>
      </c>
    </row>
    <row r="16" ht="8.25" customHeight="1"/>
    <row r="17" spans="3:4" ht="15">
      <c r="C17" s="14"/>
      <c r="D17" s="16">
        <v>1</v>
      </c>
    </row>
    <row r="18" ht="15">
      <c r="C18" s="14"/>
    </row>
    <row r="19" ht="15">
      <c r="C19" s="14"/>
    </row>
    <row r="21" spans="3:4" ht="15">
      <c r="C21" s="15" t="s">
        <v>11</v>
      </c>
      <c r="D21" s="15" t="s">
        <v>12</v>
      </c>
    </row>
    <row r="22" spans="3:4" ht="15">
      <c r="C22" s="15">
        <v>36</v>
      </c>
      <c r="D22" s="15">
        <v>57.6</v>
      </c>
    </row>
    <row r="23" spans="3:4" ht="15">
      <c r="C23" s="15">
        <v>67</v>
      </c>
      <c r="D23" s="15">
        <v>107.2</v>
      </c>
    </row>
    <row r="24" spans="3:4" ht="15">
      <c r="C24" s="15">
        <v>93</v>
      </c>
      <c r="D24" s="15">
        <v>148.8</v>
      </c>
    </row>
    <row r="25" spans="3:4" ht="15">
      <c r="C25" s="15">
        <v>142</v>
      </c>
      <c r="D25" s="15">
        <v>227.2</v>
      </c>
    </row>
    <row r="26" spans="3:4" ht="15">
      <c r="C26" s="15">
        <v>484</v>
      </c>
      <c r="D26" s="15">
        <v>774.4</v>
      </c>
    </row>
    <row r="27" spans="3:4" ht="15">
      <c r="C27" s="15">
        <v>887</v>
      </c>
      <c r="D27" s="15">
        <v>1419.2</v>
      </c>
    </row>
    <row r="28" spans="3:4" ht="15">
      <c r="C28" s="15">
        <v>1784</v>
      </c>
      <c r="D28" s="15">
        <v>2854.4</v>
      </c>
    </row>
    <row r="29" spans="3:4" ht="15">
      <c r="C29" s="15">
        <v>2795</v>
      </c>
      <c r="D29" s="15">
        <v>4472</v>
      </c>
    </row>
    <row r="30" spans="3:4" ht="15">
      <c r="C30" s="15">
        <v>3675</v>
      </c>
      <c r="D30" s="15">
        <v>5880</v>
      </c>
    </row>
  </sheetData>
  <mergeCells count="1">
    <mergeCell ref="B4:D4"/>
  </mergeCells>
  <printOptions horizontalCentered="1"/>
  <pageMargins left="0.7480314960629921" right="0.7480314960629921" top="0.3937007874015748" bottom="0.5905511811023623" header="0.5118110236220472" footer="0.5118110236220472"/>
  <pageSetup horizontalDpi="600" verticalDpi="600" orientation="landscape" paperSize="9" scale="21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Wymondham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Colman</dc:creator>
  <cp:keywords/>
  <dc:description/>
  <cp:lastModifiedBy>OEM Preinstalled User</cp:lastModifiedBy>
  <cp:lastPrinted>2004-04-13T22:53:51Z</cp:lastPrinted>
  <dcterms:created xsi:type="dcterms:W3CDTF">2003-03-06T13:45:25Z</dcterms:created>
  <dcterms:modified xsi:type="dcterms:W3CDTF">2007-02-17T16:13:35Z</dcterms:modified>
  <cp:category/>
  <cp:version/>
  <cp:contentType/>
  <cp:contentStatus/>
</cp:coreProperties>
</file>